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false" showVerticalScroll="false" showSheetTabs="true" xWindow="0" yWindow="0" windowWidth="16384" windowHeight="8192" tabRatio="600" firstSheet="0" activeTab="0"/>
  </bookViews>
  <sheets>
    <sheet name="Profitability" sheetId="1" state="visible" r:id="rId2"/>
  </sheets>
  <definedNames>
    <definedName function="false" hidden="false" localSheetId="0" name="_xlnm.Print_Area" vbProcedure="false">Profitability!$B$1:$F$32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<sst xmlns="http://schemas.openxmlformats.org/spreadsheetml/2006/main" count="30" uniqueCount="26">
  <si>
    <t xml:space="preserve">SAVINGS when Hyper-Change™ holders are used</t>
  </si>
  <si>
    <t xml:space="preserve">Yearly savings with Hyper-Change™ holders:</t>
  </si>
  <si>
    <t xml:space="preserve">Increase in production throughput per Hyper-Change™ holder:</t>
  </si>
  <si>
    <t xml:space="preserve">Total increase in yearly machine hours available for making chips</t>
  </si>
  <si>
    <t xml:space="preserve">Please fill in the six values shaded in YELLOW below.
(Use the TAB key to move between cells.)</t>
  </si>
  <si>
    <t xml:space="preserve">CURRENT Tool Change Parameters</t>
  </si>
  <si>
    <t xml:space="preserve">How many holders will be in use at your facility?</t>
  </si>
  <si>
    <t xml:space="preserve">holders</t>
  </si>
  <si>
    <t xml:space="preserve">How many tool changes for each holder per shift?</t>
  </si>
  <si>
    <t xml:space="preserve">changes</t>
  </si>
  <si>
    <t xml:space="preserve">How long does it take to replace and then adjust the tool to size?</t>
  </si>
  <si>
    <t xml:space="preserve">minutes</t>
  </si>
  <si>
    <t xml:space="preserve">How many days do you work per year?</t>
  </si>
  <si>
    <t xml:space="preserve">days</t>
  </si>
  <si>
    <t xml:space="preserve">How many shifts do you work per day?</t>
  </si>
  <si>
    <t xml:space="preserve">shifts</t>
  </si>
  <si>
    <t xml:space="preserve">What is the average hourly rate of these machines?</t>
  </si>
  <si>
    <t xml:space="preserve">$/hour</t>
  </si>
  <si>
    <t xml:space="preserve">Tool Change Time Calculations</t>
  </si>
  <si>
    <t xml:space="preserve">Daily time NOW used for changes during 8 hours/shift (A x B x C)</t>
  </si>
  <si>
    <t xml:space="preserve">Daily time PROJECTED using Hyper-Change (at 10 secs/change)</t>
  </si>
  <si>
    <t xml:space="preserve">PROJECTED daily time SAVINGS using Hyper-Change (G - H)</t>
  </si>
  <si>
    <t xml:space="preserve">Overall Time Savings Calculations</t>
  </si>
  <si>
    <t xml:space="preserve">Hours in one year that machines CURRENTLY are not making chips </t>
  </si>
  <si>
    <t xml:space="preserve">hrs/yr</t>
  </si>
  <si>
    <t xml:space="preserve">Hours in one year that Hyper-Change™ holders will not be making chips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</si>
</sst>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_(\$* #,##0_);_(\$* \(#,##0\);_(\$* \-??_);_(@_)"/>
    <numFmt numFmtId="167" formatCode="_(* #,##0.00_);_(* \(#,##0.00\);_(* \-??_);_(@_)"/>
    <numFmt numFmtId="168" formatCode="0"/>
    <numFmt numFmtId="169" formatCode=".00"/>
  </numFmts>
  <fonts count="11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</font>
    <font>
      <b val="true"/>
      <sz val="16"/>
      <color rgb="FFFFFFFF"/>
      <name val="Arial"/>
      <family val="2"/>
    </font>
    <font>
      <sz val="14"/>
      <name val="Arial"/>
      <family val="2"/>
    </font>
    <font>
      <b val="true"/>
      <sz val="14"/>
      <color rgb="FF008000"/>
      <name val="Arial"/>
      <family val="2"/>
    </font>
    <font>
      <b val="true"/>
      <i val="true"/>
      <sz val="16"/>
      <color rgb="FFFF0000"/>
      <name val="Arial"/>
      <family val="2"/>
    </font>
    <font>
      <b val="true"/>
      <sz val="16"/>
      <name val="Arial"/>
      <family val="2"/>
    </font>
    <font>
      <b val="true"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5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0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0" fillId="3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10" fillId="3" borderId="14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52200</xdr:colOff>
      <xdr:row>0</xdr:row>
      <xdr:rowOff>80640</xdr:rowOff>
    </xdr:from>
    <xdr:to>
      <xdr:col>1</xdr:col>
      <xdr:colOff>3521160</xdr:colOff>
      <xdr:row>0</xdr:row>
      <xdr:rowOff>1208520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385560" y="80640"/>
          <a:ext cx="3468960" cy="1127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L32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12" activeCellId="0" sqref="B12"/>
    </sheetView>
  </sheetViews>
  <sheetFormatPr defaultRowHeight="14"/>
  <cols>
    <col collapsed="false" hidden="false" max="1" min="1" style="1" width="4.72448979591837"/>
    <col collapsed="false" hidden="false" max="2" min="2" style="1" width="50.3979591836735"/>
    <col collapsed="false" hidden="false" max="3" min="3" style="1" width="8.98979591836735"/>
    <col collapsed="false" hidden="false" max="4" min="4" style="1" width="28.6989795918367"/>
    <col collapsed="false" hidden="false" max="5" min="5" style="1" width="9.16836734693878"/>
    <col collapsed="false" hidden="false" max="6" min="6" style="1" width="13.7142857142857"/>
    <col collapsed="false" hidden="false" max="8" min="7" style="1" width="5.26530612244898"/>
    <col collapsed="false" hidden="false" max="257" min="9" style="1" width="9.16836734693878"/>
    <col collapsed="false" hidden="false" max="1025" min="258" style="0" width="9.16836734693878"/>
  </cols>
  <sheetData>
    <row r="1" customFormat="false" ht="101.5" hidden="false" customHeight="true" outlineLevel="0" collapsed="false">
      <c r="B1" s="2"/>
      <c r="C1" s="2"/>
      <c r="D1" s="2"/>
      <c r="E1" s="2"/>
      <c r="F1" s="2"/>
      <c r="L1" s="3"/>
    </row>
    <row r="2" customFormat="false" ht="3" hidden="false" customHeight="true" outlineLevel="0" collapsed="false">
      <c r="B2" s="4"/>
      <c r="C2" s="4"/>
      <c r="D2" s="4"/>
      <c r="E2" s="4"/>
      <c r="F2" s="4"/>
    </row>
    <row r="3" customFormat="false" ht="34" hidden="false" customHeight="true" outlineLevel="0" collapsed="false">
      <c r="B3" s="5" t="s">
        <v>0</v>
      </c>
      <c r="C3" s="5"/>
      <c r="D3" s="5"/>
      <c r="E3" s="5"/>
      <c r="F3" s="5"/>
    </row>
    <row r="4" customFormat="false" ht="25" hidden="false" customHeight="true" outlineLevel="0" collapsed="false">
      <c r="B4" s="6" t="s">
        <v>1</v>
      </c>
      <c r="C4" s="6"/>
      <c r="D4" s="6"/>
      <c r="E4" s="7" t="n">
        <f aca="false">(E29-E31)*E18</f>
        <v>4425</v>
      </c>
      <c r="F4" s="7"/>
    </row>
    <row r="5" customFormat="false" ht="25" hidden="false" customHeight="true" outlineLevel="0" collapsed="false">
      <c r="B5" s="6" t="s">
        <v>2</v>
      </c>
      <c r="C5" s="6"/>
      <c r="D5" s="6"/>
      <c r="E5" s="7" t="n">
        <f aca="false">IF(E13=0,"0",E4/E13)</f>
        <v>4425</v>
      </c>
      <c r="F5" s="7"/>
    </row>
    <row r="6" customFormat="false" ht="25" hidden="false" customHeight="true" outlineLevel="0" collapsed="false">
      <c r="B6" s="8" t="s">
        <v>3</v>
      </c>
      <c r="C6" s="8"/>
      <c r="D6" s="8"/>
      <c r="E6" s="9" t="n">
        <f aca="false">E29-E31</f>
        <v>59</v>
      </c>
      <c r="F6" s="9"/>
    </row>
    <row r="7" customFormat="false" ht="3" hidden="false" customHeight="true" outlineLevel="0" collapsed="false"/>
    <row r="8" customFormat="false" ht="23.5" hidden="false" customHeight="true" outlineLevel="0" collapsed="false">
      <c r="B8" s="10" t="s">
        <v>4</v>
      </c>
      <c r="C8" s="10"/>
      <c r="D8" s="10"/>
      <c r="E8" s="10"/>
      <c r="F8" s="10"/>
      <c r="G8" s="11"/>
    </row>
    <row r="9" customFormat="false" ht="6.5" hidden="false" customHeight="true" outlineLevel="0" collapsed="false">
      <c r="B9" s="10"/>
      <c r="C9" s="10"/>
      <c r="D9" s="10"/>
      <c r="E9" s="10"/>
      <c r="F9" s="10"/>
      <c r="G9" s="11"/>
    </row>
    <row r="10" customFormat="false" ht="13" hidden="false" customHeight="true" outlineLevel="0" collapsed="false">
      <c r="B10" s="10"/>
      <c r="C10" s="10"/>
      <c r="D10" s="10"/>
      <c r="E10" s="10"/>
      <c r="F10" s="10"/>
    </row>
    <row r="11" customFormat="false" ht="3" hidden="false" customHeight="true" outlineLevel="0" collapsed="false"/>
    <row r="12" customFormat="false" ht="30" hidden="false" customHeight="true" outlineLevel="0" collapsed="false">
      <c r="B12" s="12" t="s">
        <v>5</v>
      </c>
      <c r="C12" s="12"/>
      <c r="D12" s="12"/>
      <c r="E12" s="12"/>
      <c r="F12" s="12"/>
      <c r="G12" s="13"/>
      <c r="H12" s="13"/>
    </row>
    <row r="13" customFormat="false" ht="25" hidden="false" customHeight="true" outlineLevel="0" collapsed="false">
      <c r="B13" s="14" t="s">
        <v>6</v>
      </c>
      <c r="C13" s="14"/>
      <c r="D13" s="14"/>
      <c r="E13" s="15" t="n">
        <v>1</v>
      </c>
      <c r="F13" s="16" t="s">
        <v>7</v>
      </c>
      <c r="G13" s="13"/>
      <c r="H13" s="13"/>
    </row>
    <row r="14" customFormat="false" ht="25" hidden="false" customHeight="true" outlineLevel="0" collapsed="false">
      <c r="B14" s="14" t="s">
        <v>8</v>
      </c>
      <c r="C14" s="14"/>
      <c r="D14" s="14"/>
      <c r="E14" s="17" t="n">
        <v>1</v>
      </c>
      <c r="F14" s="16" t="s">
        <v>9</v>
      </c>
      <c r="G14" s="13"/>
      <c r="H14" s="13"/>
    </row>
    <row r="15" customFormat="false" ht="25" hidden="false" customHeight="true" outlineLevel="0" collapsed="false">
      <c r="B15" s="14" t="s">
        <v>10</v>
      </c>
      <c r="C15" s="14"/>
      <c r="D15" s="14"/>
      <c r="E15" s="17" t="n">
        <v>15</v>
      </c>
      <c r="F15" s="16" t="s">
        <v>11</v>
      </c>
      <c r="G15" s="13"/>
      <c r="H15" s="13"/>
    </row>
    <row r="16" customFormat="false" ht="25" hidden="false" customHeight="true" outlineLevel="0" collapsed="false">
      <c r="B16" s="14" t="s">
        <v>12</v>
      </c>
      <c r="C16" s="14"/>
      <c r="D16" s="14"/>
      <c r="E16" s="17" t="n">
        <v>240</v>
      </c>
      <c r="F16" s="16" t="s">
        <v>13</v>
      </c>
      <c r="G16" s="13"/>
      <c r="H16" s="13"/>
    </row>
    <row r="17" customFormat="false" ht="25" hidden="false" customHeight="true" outlineLevel="0" collapsed="false">
      <c r="B17" s="14" t="s">
        <v>14</v>
      </c>
      <c r="C17" s="14"/>
      <c r="D17" s="14"/>
      <c r="E17" s="17" t="n">
        <v>1</v>
      </c>
      <c r="F17" s="16" t="s">
        <v>15</v>
      </c>
      <c r="G17" s="13"/>
      <c r="H17" s="13"/>
    </row>
    <row r="18" customFormat="false" ht="25" hidden="false" customHeight="true" outlineLevel="0" collapsed="false">
      <c r="B18" s="18" t="s">
        <v>16</v>
      </c>
      <c r="C18" s="18"/>
      <c r="D18" s="18"/>
      <c r="E18" s="19" t="n">
        <v>75</v>
      </c>
      <c r="F18" s="20" t="s">
        <v>17</v>
      </c>
    </row>
    <row r="19" customFormat="false" ht="3" hidden="true" customHeight="true" outlineLevel="0" collapsed="false">
      <c r="B19" s="21"/>
      <c r="C19" s="21"/>
      <c r="D19" s="21"/>
      <c r="E19" s="11"/>
      <c r="F19" s="21"/>
    </row>
    <row r="20" customFormat="false" ht="30" hidden="true" customHeight="true" outlineLevel="0" collapsed="false">
      <c r="B20" s="12" t="s">
        <v>18</v>
      </c>
      <c r="C20" s="12"/>
      <c r="D20" s="12"/>
      <c r="E20" s="12"/>
      <c r="F20" s="12"/>
    </row>
    <row r="21" customFormat="false" ht="25" hidden="true" customHeight="true" outlineLevel="0" collapsed="false">
      <c r="B21" s="22" t="s">
        <v>19</v>
      </c>
      <c r="C21" s="23"/>
      <c r="D21" s="23"/>
      <c r="E21" s="24" t="n">
        <f aca="false">E13*E14*E15</f>
        <v>15</v>
      </c>
      <c r="F21" s="25" t="s">
        <v>11</v>
      </c>
    </row>
    <row r="22" customFormat="false" ht="20" hidden="true" customHeight="true" outlineLevel="0" collapsed="false">
      <c r="B22" s="26" t="str">
        <f aca="false">CONCATENATE("(A) ",E13," holders x (B) ",E14," tool-changes/machine/shift x (C) ",E15," minutes/change")</f>
        <v>(A) 1 holders x (B) 1 tool-changes/machine/shift x (C) 15 minutes/change</v>
      </c>
      <c r="C22" s="26"/>
      <c r="D22" s="26"/>
      <c r="E22" s="26"/>
      <c r="F22" s="26"/>
    </row>
    <row r="23" customFormat="false" ht="25" hidden="true" customHeight="true" outlineLevel="0" collapsed="false">
      <c r="B23" s="22" t="s">
        <v>20</v>
      </c>
      <c r="C23" s="23"/>
      <c r="D23" s="23"/>
      <c r="E23" s="27" t="n">
        <f aca="false">E13*E14*0.16</f>
        <v>0.16</v>
      </c>
      <c r="F23" s="25" t="s">
        <v>11</v>
      </c>
    </row>
    <row r="24" customFormat="false" ht="20" hidden="true" customHeight="true" outlineLevel="0" collapsed="false">
      <c r="B24" s="26" t="str">
        <f aca="false">CONCATENATE("(A) ",E13," holders x (B) ",E14," tool-changes/machine/shift x"," .16 minutes/change")</f>
        <v>(A) 1 holders x (B) 1 tool-changes/machine/shift x .16 minutes/change</v>
      </c>
      <c r="C24" s="26"/>
      <c r="D24" s="26"/>
      <c r="E24" s="26"/>
      <c r="F24" s="26"/>
    </row>
    <row r="25" customFormat="false" ht="25" hidden="true" customHeight="true" outlineLevel="0" collapsed="false">
      <c r="B25" s="28" t="s">
        <v>21</v>
      </c>
      <c r="C25" s="29"/>
      <c r="D25" s="29"/>
      <c r="E25" s="30" t="n">
        <f aca="false">E21-E23</f>
        <v>14.84</v>
      </c>
      <c r="F25" s="25" t="s">
        <v>11</v>
      </c>
    </row>
    <row r="26" customFormat="false" ht="20" hidden="true" customHeight="true" outlineLevel="0" collapsed="false">
      <c r="B26" s="31" t="str">
        <f aca="false">CONCATENATE("(G) ",E21," minutes minus (H) ",E23," minutes")</f>
        <v>(G) 15 minutes minus (H) 0.16 minutes</v>
      </c>
      <c r="C26" s="31"/>
      <c r="D26" s="31"/>
      <c r="E26" s="31"/>
      <c r="F26" s="31"/>
    </row>
    <row r="27" customFormat="false" ht="3" hidden="false" customHeight="true" outlineLevel="0" collapsed="false">
      <c r="B27" s="21"/>
      <c r="C27" s="21"/>
      <c r="D27" s="21"/>
      <c r="E27" s="11"/>
      <c r="F27" s="21"/>
    </row>
    <row r="28" customFormat="false" ht="30" hidden="false" customHeight="true" outlineLevel="0" collapsed="false">
      <c r="B28" s="12" t="s">
        <v>22</v>
      </c>
      <c r="C28" s="12"/>
      <c r="D28" s="12"/>
      <c r="E28" s="12"/>
      <c r="F28" s="12"/>
    </row>
    <row r="29" customFormat="false" ht="25" hidden="false" customHeight="true" outlineLevel="0" collapsed="false">
      <c r="B29" s="22" t="s">
        <v>23</v>
      </c>
      <c r="C29" s="23"/>
      <c r="D29" s="23"/>
      <c r="E29" s="32" t="n">
        <f aca="false">(E16*E17*E21)/60</f>
        <v>60</v>
      </c>
      <c r="F29" s="25" t="s">
        <v>24</v>
      </c>
    </row>
    <row r="30" customFormat="false" ht="20" hidden="false" customHeight="true" outlineLevel="0" collapsed="false">
      <c r="B30" s="26" t="str">
        <f aca="false">CONCATENATE(E16," days/year x ",E17," shifts/day x ",E21," minutes / 60 min/hr")</f>
        <v>240 days/year x 1 shifts/day x 15 minutes / 60 min/hr</v>
      </c>
      <c r="C30" s="26"/>
      <c r="D30" s="26"/>
      <c r="E30" s="26"/>
      <c r="F30" s="26"/>
    </row>
    <row r="31" customFormat="false" ht="25" hidden="false" customHeight="true" outlineLevel="0" collapsed="false">
      <c r="B31" s="22" t="s">
        <v>25</v>
      </c>
      <c r="C31" s="23"/>
      <c r="D31" s="23"/>
      <c r="E31" s="24" t="n">
        <f aca="false">ROUND((E16*E17*E23)/60,0)</f>
        <v>1</v>
      </c>
      <c r="F31" s="25" t="s">
        <v>24</v>
      </c>
    </row>
    <row r="32" customFormat="false" ht="20" hidden="false" customHeight="true" outlineLevel="0" collapsed="false">
      <c r="B32" s="31" t="str">
        <f aca="false">CONCATENATE(E16," days/year x ",E17," shifts/day x ",E23," minutes / 60 min/hr")</f>
        <v>240 days/year x 1 shifts/day x 0.16 minutes / 60 min/hr</v>
      </c>
      <c r="C32" s="31"/>
      <c r="D32" s="31"/>
      <c r="E32" s="31"/>
      <c r="F32" s="31"/>
    </row>
  </sheetData>
  <sheetProtection sheet="true" password="f36c" objects="true" scenarios="true"/>
  <mergeCells count="23">
    <mergeCell ref="B2:F2"/>
    <mergeCell ref="B3:F3"/>
    <mergeCell ref="B4:D4"/>
    <mergeCell ref="E4:F4"/>
    <mergeCell ref="B5:D5"/>
    <mergeCell ref="E5:F5"/>
    <mergeCell ref="B6:D6"/>
    <mergeCell ref="E6:F6"/>
    <mergeCell ref="B8:F10"/>
    <mergeCell ref="B12:F12"/>
    <mergeCell ref="B13:D13"/>
    <mergeCell ref="B14:D14"/>
    <mergeCell ref="B15:D15"/>
    <mergeCell ref="B16:D16"/>
    <mergeCell ref="B17:D17"/>
    <mergeCell ref="B18:D18"/>
    <mergeCell ref="B20:F20"/>
    <mergeCell ref="B22:F22"/>
    <mergeCell ref="B24:F24"/>
    <mergeCell ref="B26:F26"/>
    <mergeCell ref="B28:F28"/>
    <mergeCell ref="B30:F30"/>
    <mergeCell ref="B32:F32"/>
  </mergeCells>
  <printOptions headings="false" gridLines="false" gridLinesSet="true" horizontalCentered="false" verticalCentered="false"/>
  <pageMargins left="0.729861111111111" right="0.25" top="0.15" bottom="0.3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2009-01-13T10:36:01Z</dcterms:created>
  <dc:creator>Fischer Special Tooling</dc:creator>
  <dc:description/>
  <dc:language>en-US</dc:language>
  <cp:lastModifiedBy>Dale Kordes</cp:lastModifiedBy>
  <cp:lastPrinted>2009-07-30T13:07:02Z</cp:lastPrinted>
  <dcterms:modified xsi:type="dcterms:W3CDTF">2009-09-30T11:04:16Z</dcterms:modified>
  <cp:revision>0</cp:revision>
  <dc:subject/>
  <dc:title/>
</cp:coreProperties>
</file>